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<sst xmlns="http://schemas.openxmlformats.org/spreadsheetml/2006/main" count="403" uniqueCount="173">
  <si>
    <t>2023年绍兴滨海新区国有企业招聘总成绩</t>
  </si>
  <si>
    <t>序号</t>
  </si>
  <si>
    <t>姓名</t>
  </si>
  <si>
    <t>性别</t>
  </si>
  <si>
    <t>身份证号</t>
  </si>
  <si>
    <t>单位名称</t>
  </si>
  <si>
    <t>职位名称</t>
  </si>
  <si>
    <t>笔试成绩</t>
  </si>
  <si>
    <t>笔试成绩
占比（40%）</t>
  </si>
  <si>
    <t>面试成绩</t>
  </si>
  <si>
    <t>面试成绩
占比（60%）</t>
  </si>
  <si>
    <t>总成绩</t>
  </si>
  <si>
    <t>排名</t>
  </si>
  <si>
    <t>喻*斌</t>
  </si>
  <si>
    <t>男</t>
  </si>
  <si>
    <t>330621********8390</t>
  </si>
  <si>
    <t>绍兴滨海新区人才发展有限公司</t>
  </si>
  <si>
    <t>副总经理（主持工作、负责人）2</t>
  </si>
  <si>
    <t>杨*青</t>
  </si>
  <si>
    <t>女</t>
  </si>
  <si>
    <t>330602********4021</t>
  </si>
  <si>
    <t>孙*卫</t>
  </si>
  <si>
    <t>372924********4517</t>
  </si>
  <si>
    <t>缺考</t>
  </si>
  <si>
    <t>宋*萍</t>
  </si>
  <si>
    <t>330621********3827</t>
  </si>
  <si>
    <t>绍兴滨海新区发展集团有限公司</t>
  </si>
  <si>
    <t>融资管理</t>
  </si>
  <si>
    <t>金*</t>
  </si>
  <si>
    <t>330602********1019</t>
  </si>
  <si>
    <t>章*青</t>
  </si>
  <si>
    <t>330602********5011</t>
  </si>
  <si>
    <t>陈*女</t>
  </si>
  <si>
    <t>330621********5421</t>
  </si>
  <si>
    <t>杨*男</t>
  </si>
  <si>
    <t>330602********3020</t>
  </si>
  <si>
    <t>财务管理1</t>
  </si>
  <si>
    <t>金*珍</t>
  </si>
  <si>
    <t>330621********4283</t>
  </si>
  <si>
    <t>俞*</t>
  </si>
  <si>
    <t>330602********0524</t>
  </si>
  <si>
    <t>金*伟</t>
  </si>
  <si>
    <t>330682********1254</t>
  </si>
  <si>
    <t>房建管理1</t>
  </si>
  <si>
    <t>车*燕</t>
  </si>
  <si>
    <t>330621********3821</t>
  </si>
  <si>
    <t>宋*飞</t>
  </si>
  <si>
    <t>330682********8227</t>
  </si>
  <si>
    <t>人力资源管理1</t>
  </si>
  <si>
    <t>/</t>
  </si>
  <si>
    <t>黄*雯</t>
  </si>
  <si>
    <t>330602********0048</t>
  </si>
  <si>
    <t>祝*江</t>
  </si>
  <si>
    <t>330682********1015</t>
  </si>
  <si>
    <t>赵*琪</t>
  </si>
  <si>
    <t>330621********7400</t>
  </si>
  <si>
    <t>经济管理</t>
  </si>
  <si>
    <t>齐*炯</t>
  </si>
  <si>
    <t>330682********7210</t>
  </si>
  <si>
    <t>徐*媛</t>
  </si>
  <si>
    <t>330621********7787</t>
  </si>
  <si>
    <t>倪*绮</t>
  </si>
  <si>
    <t>330621********7422</t>
  </si>
  <si>
    <t>综合岗位1</t>
  </si>
  <si>
    <t>章*斌</t>
  </si>
  <si>
    <t>330682********3418</t>
  </si>
  <si>
    <t>钱*婷</t>
  </si>
  <si>
    <t>330621********7147</t>
  </si>
  <si>
    <t>刘*</t>
  </si>
  <si>
    <t>130984********0058</t>
  </si>
  <si>
    <t>绍兴袍江经济技术开发区投资发展集团有限公司</t>
  </si>
  <si>
    <t>房建管理2</t>
  </si>
  <si>
    <t>沈*杰</t>
  </si>
  <si>
    <t>330621********2677</t>
  </si>
  <si>
    <t>董*翻</t>
  </si>
  <si>
    <t>330682********5059</t>
  </si>
  <si>
    <t>柳*伟</t>
  </si>
  <si>
    <t>330621********5951</t>
  </si>
  <si>
    <t>郦*江</t>
  </si>
  <si>
    <t>330621********8973</t>
  </si>
  <si>
    <t>杨*江</t>
  </si>
  <si>
    <t>330621********1513</t>
  </si>
  <si>
    <t>张*</t>
  </si>
  <si>
    <t>330624********0030</t>
  </si>
  <si>
    <t>市政管理</t>
  </si>
  <si>
    <t>张*波</t>
  </si>
  <si>
    <t>330602********1511</t>
  </si>
  <si>
    <t>王*培</t>
  </si>
  <si>
    <t>330682********0010</t>
  </si>
  <si>
    <t>王*鑫</t>
  </si>
  <si>
    <t>330602********1513</t>
  </si>
  <si>
    <t>运营管理</t>
  </si>
  <si>
    <t>徐*</t>
  </si>
  <si>
    <t>330602********0023</t>
  </si>
  <si>
    <t>胡*娜</t>
  </si>
  <si>
    <t>330602********0024</t>
  </si>
  <si>
    <t>姚*</t>
  </si>
  <si>
    <t>330621********3807</t>
  </si>
  <si>
    <t>宋*群</t>
  </si>
  <si>
    <t>330621********4249</t>
  </si>
  <si>
    <t>郭*明</t>
  </si>
  <si>
    <t>330602********1018</t>
  </si>
  <si>
    <t>王*浩</t>
  </si>
  <si>
    <t>341622********3010</t>
  </si>
  <si>
    <t>戴*</t>
  </si>
  <si>
    <t>330681********2559</t>
  </si>
  <si>
    <t>绍兴高新技术产业开发区投资发展集团有限公司</t>
  </si>
  <si>
    <t>房建管理3</t>
  </si>
  <si>
    <t>施*杰</t>
  </si>
  <si>
    <t>金*晨</t>
  </si>
  <si>
    <t>330682********0039</t>
  </si>
  <si>
    <t>金*良</t>
  </si>
  <si>
    <t>330682********8511</t>
  </si>
  <si>
    <t>张*平</t>
  </si>
  <si>
    <t>330621********8055</t>
  </si>
  <si>
    <t>田*</t>
  </si>
  <si>
    <t>330621********6897</t>
  </si>
  <si>
    <t>应*</t>
  </si>
  <si>
    <t>330602********0527</t>
  </si>
  <si>
    <t>单*淼</t>
  </si>
  <si>
    <t>330621********3799</t>
  </si>
  <si>
    <t>陈*照</t>
  </si>
  <si>
    <t>360622********7011</t>
  </si>
  <si>
    <t>胡*</t>
  </si>
  <si>
    <t>330621********3032</t>
  </si>
  <si>
    <t>绍兴综合保税区建设发展有限公司</t>
  </si>
  <si>
    <t>财务管理2</t>
  </si>
  <si>
    <t>吴*天</t>
  </si>
  <si>
    <t>330621********2150</t>
  </si>
  <si>
    <t>任*芳</t>
  </si>
  <si>
    <t>330621********7755</t>
  </si>
  <si>
    <t>沈*</t>
  </si>
  <si>
    <t>330602********1022</t>
  </si>
  <si>
    <t>绍兴三江口开发建设有限公司</t>
  </si>
  <si>
    <t>造价管理1</t>
  </si>
  <si>
    <t>董*峰</t>
  </si>
  <si>
    <t>330602********1037</t>
  </si>
  <si>
    <t>徐*健</t>
  </si>
  <si>
    <t>330602********0515</t>
  </si>
  <si>
    <t>投资管理</t>
  </si>
  <si>
    <t>金*萍</t>
  </si>
  <si>
    <t>330621********8061</t>
  </si>
  <si>
    <t>吕*</t>
  </si>
  <si>
    <t>411524********7648</t>
  </si>
  <si>
    <t>人力资源管理2</t>
  </si>
  <si>
    <t>翁*侃</t>
  </si>
  <si>
    <t>330329********1735</t>
  </si>
  <si>
    <t>王*丽</t>
  </si>
  <si>
    <t>330682********1244</t>
  </si>
  <si>
    <t>欧*露</t>
  </si>
  <si>
    <t>330822********2721</t>
  </si>
  <si>
    <t>绍兴集成电路产业园建设发展有限公司</t>
  </si>
  <si>
    <t>造价管理2</t>
  </si>
  <si>
    <t>杨*岚</t>
  </si>
  <si>
    <t>330683********6122</t>
  </si>
  <si>
    <t>赵*峰</t>
  </si>
  <si>
    <t>330621********0838</t>
  </si>
  <si>
    <t>何*青</t>
  </si>
  <si>
    <t>330602********7523</t>
  </si>
  <si>
    <t>综合岗位4</t>
  </si>
  <si>
    <t>鲍*如</t>
  </si>
  <si>
    <t>332624********0024</t>
  </si>
  <si>
    <t>蒋*潮</t>
  </si>
  <si>
    <t>330621********4279</t>
  </si>
  <si>
    <t>任*杰</t>
  </si>
  <si>
    <t>330602********0537</t>
  </si>
  <si>
    <t>绍兴市越城区建设工程质量监督检测有限公司</t>
  </si>
  <si>
    <t>检测员</t>
  </si>
  <si>
    <t>陈*钧</t>
  </si>
  <si>
    <t>330682********4030</t>
  </si>
  <si>
    <t>330682********1038</t>
  </si>
  <si>
    <t>放弃</t>
  </si>
  <si>
    <t>备注：其中人力资源管理1、运营管理、造价管理1、检测员为直接面试岗位，总成绩以面试成绩100%计算。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</si>
</sst>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22"/>
      <color theme="1"/>
      <name val="黑体"/>
      <charset val="134"/>
    </font>
    <font>
      <b/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8"/>
  <sheetViews>
    <sheetView tabSelected="1" zoomScale="60" zoomScaleNormal="60" topLeftCell="A21" workbookViewId="0">
      <selection activeCell="K12" sqref="K12"/>
    </sheetView>
  </sheetViews>
  <sheetFormatPr defaultColWidth="9" defaultRowHeight="14"/>
  <cols>
    <col min="1" max="3" width="9" style="3"/>
    <col min="4" max="4" width="28.0454545454545" style="3" customWidth="1"/>
    <col min="5" max="5" width="46.5" style="3" customWidth="1"/>
    <col min="6" max="6" width="34.3636363636364" style="3" customWidth="1"/>
    <col min="7" max="7" width="11" style="4" customWidth="1"/>
    <col min="8" max="8" width="14.2545454545455" style="4" customWidth="1"/>
    <col min="9" max="9" width="10.2545454545455" style="4" customWidth="1"/>
    <col min="10" max="10" width="14.2545454545455" style="4" customWidth="1"/>
    <col min="11" max="11" width="19" style="4" customWidth="1"/>
    <col min="12" max="12" width="9" style="4"/>
    <col min="13" max="16382" width="9" style="3"/>
  </cols>
  <sheetData>
    <row r="1" s="1" customFormat="1" ht="39.9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47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6" t="s">
        <v>12</v>
      </c>
    </row>
    <row r="3" s="2" customFormat="1" ht="30" customHeight="1" spans="1:14">
      <c r="A3" s="8">
        <v>1</v>
      </c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9">
        <v>71.2</v>
      </c>
      <c r="H3" s="10">
        <f t="shared" ref="H3:H14" si="0">ROUND(G3*0.4,2)</f>
        <v>28.48</v>
      </c>
      <c r="I3" s="12">
        <v>81.28</v>
      </c>
      <c r="J3" s="12">
        <f t="shared" ref="J3:J7" si="1">ROUND((I3*0.6),2)</f>
        <v>48.77</v>
      </c>
      <c r="K3" s="13">
        <f t="shared" ref="K3:K7" si="2">ROUND(H3+J3,2)</f>
        <v>77.25</v>
      </c>
      <c r="L3" s="12">
        <v>1</v>
      </c>
      <c r="N3" s="14"/>
    </row>
    <row r="4" s="2" customFormat="1" ht="30" customHeight="1" spans="1:14">
      <c r="A4" s="8">
        <v>2</v>
      </c>
      <c r="B4" s="8" t="s">
        <v>18</v>
      </c>
      <c r="C4" s="8" t="s">
        <v>19</v>
      </c>
      <c r="D4" s="8" t="s">
        <v>20</v>
      </c>
      <c r="E4" s="8" t="s">
        <v>16</v>
      </c>
      <c r="F4" s="8" t="s">
        <v>17</v>
      </c>
      <c r="G4" s="9">
        <v>66.1</v>
      </c>
      <c r="H4" s="10">
        <f t="shared" si="0"/>
        <v>26.44</v>
      </c>
      <c r="I4" s="12">
        <v>81.56</v>
      </c>
      <c r="J4" s="12">
        <f t="shared" si="1"/>
        <v>48.94</v>
      </c>
      <c r="K4" s="13">
        <f t="shared" si="2"/>
        <v>75.38</v>
      </c>
      <c r="L4" s="12">
        <v>2</v>
      </c>
      <c r="N4" s="14"/>
    </row>
    <row r="5" s="2" customFormat="1" ht="30" customHeight="1" spans="1:14">
      <c r="A5" s="8">
        <v>3</v>
      </c>
      <c r="B5" s="8" t="s">
        <v>21</v>
      </c>
      <c r="C5" s="8" t="s">
        <v>14</v>
      </c>
      <c r="D5" s="8" t="s">
        <v>22</v>
      </c>
      <c r="E5" s="8" t="s">
        <v>16</v>
      </c>
      <c r="F5" s="8" t="s">
        <v>17</v>
      </c>
      <c r="G5" s="9">
        <v>62.7</v>
      </c>
      <c r="H5" s="10">
        <f t="shared" si="0"/>
        <v>25.08</v>
      </c>
      <c r="I5" s="12" t="s">
        <v>23</v>
      </c>
      <c r="J5" s="12" t="s">
        <v>23</v>
      </c>
      <c r="K5" s="13">
        <f>H5</f>
        <v>25.08</v>
      </c>
      <c r="L5" s="12">
        <v>3</v>
      </c>
      <c r="N5" s="14"/>
    </row>
    <row r="6" s="2" customFormat="1" ht="30" customHeight="1" spans="1:14">
      <c r="A6" s="8">
        <v>4</v>
      </c>
      <c r="B6" s="8" t="s">
        <v>24</v>
      </c>
      <c r="C6" s="8" t="s">
        <v>19</v>
      </c>
      <c r="D6" s="8" t="s">
        <v>25</v>
      </c>
      <c r="E6" s="8" t="s">
        <v>26</v>
      </c>
      <c r="F6" s="8" t="s">
        <v>27</v>
      </c>
      <c r="G6" s="9">
        <v>71.8</v>
      </c>
      <c r="H6" s="10">
        <f t="shared" si="0"/>
        <v>28.72</v>
      </c>
      <c r="I6" s="12">
        <v>83.04</v>
      </c>
      <c r="J6" s="12">
        <f t="shared" si="1"/>
        <v>49.82</v>
      </c>
      <c r="K6" s="13">
        <f t="shared" si="2"/>
        <v>78.54</v>
      </c>
      <c r="L6" s="12">
        <v>1</v>
      </c>
      <c r="N6" s="14"/>
    </row>
    <row r="7" s="2" customFormat="1" ht="30" customHeight="1" spans="1:14">
      <c r="A7" s="8">
        <v>5</v>
      </c>
      <c r="B7" s="8" t="s">
        <v>28</v>
      </c>
      <c r="C7" s="8" t="s">
        <v>14</v>
      </c>
      <c r="D7" s="8" t="s">
        <v>29</v>
      </c>
      <c r="E7" s="8" t="s">
        <v>26</v>
      </c>
      <c r="F7" s="8" t="s">
        <v>27</v>
      </c>
      <c r="G7" s="9">
        <v>75.5</v>
      </c>
      <c r="H7" s="10">
        <f t="shared" si="0"/>
        <v>30.2</v>
      </c>
      <c r="I7" s="12">
        <v>77.66</v>
      </c>
      <c r="J7" s="12">
        <f t="shared" si="1"/>
        <v>46.6</v>
      </c>
      <c r="K7" s="13">
        <f t="shared" si="2"/>
        <v>76.8</v>
      </c>
      <c r="L7" s="12">
        <v>2</v>
      </c>
      <c r="N7" s="14"/>
    </row>
    <row r="8" s="2" customFormat="1" ht="30" customHeight="1" spans="1:14">
      <c r="A8" s="8">
        <v>6</v>
      </c>
      <c r="B8" s="8" t="s">
        <v>30</v>
      </c>
      <c r="C8" s="8" t="s">
        <v>14</v>
      </c>
      <c r="D8" s="8" t="s">
        <v>31</v>
      </c>
      <c r="E8" s="8" t="s">
        <v>26</v>
      </c>
      <c r="F8" s="8" t="s">
        <v>27</v>
      </c>
      <c r="G8" s="9">
        <v>74.8</v>
      </c>
      <c r="H8" s="10">
        <f t="shared" si="0"/>
        <v>29.92</v>
      </c>
      <c r="I8" s="12" t="s">
        <v>23</v>
      </c>
      <c r="J8" s="12" t="s">
        <v>23</v>
      </c>
      <c r="K8" s="13">
        <f>H8</f>
        <v>29.92</v>
      </c>
      <c r="L8" s="12">
        <v>3</v>
      </c>
      <c r="N8" s="14"/>
    </row>
    <row r="9" s="2" customFormat="1" ht="30" customHeight="1" spans="1:14">
      <c r="A9" s="8">
        <v>7</v>
      </c>
      <c r="B9" s="8" t="s">
        <v>32</v>
      </c>
      <c r="C9" s="8" t="s">
        <v>19</v>
      </c>
      <c r="D9" s="8" t="s">
        <v>33</v>
      </c>
      <c r="E9" s="8" t="s">
        <v>26</v>
      </c>
      <c r="F9" s="8" t="s">
        <v>27</v>
      </c>
      <c r="G9" s="9">
        <v>71.4</v>
      </c>
      <c r="H9" s="10">
        <f t="shared" si="0"/>
        <v>28.56</v>
      </c>
      <c r="I9" s="12" t="s">
        <v>23</v>
      </c>
      <c r="J9" s="12" t="s">
        <v>23</v>
      </c>
      <c r="K9" s="13">
        <f>H9</f>
        <v>28.56</v>
      </c>
      <c r="L9" s="12">
        <v>4</v>
      </c>
      <c r="N9" s="14"/>
    </row>
    <row r="10" s="2" customFormat="1" ht="30" customHeight="1" spans="1:14">
      <c r="A10" s="8">
        <v>8</v>
      </c>
      <c r="B10" s="8" t="s">
        <v>34</v>
      </c>
      <c r="C10" s="8" t="s">
        <v>19</v>
      </c>
      <c r="D10" s="8" t="s">
        <v>35</v>
      </c>
      <c r="E10" s="8" t="s">
        <v>26</v>
      </c>
      <c r="F10" s="8" t="s">
        <v>36</v>
      </c>
      <c r="G10" s="9">
        <v>76.6</v>
      </c>
      <c r="H10" s="10">
        <f t="shared" si="0"/>
        <v>30.64</v>
      </c>
      <c r="I10" s="12">
        <v>78.78</v>
      </c>
      <c r="J10" s="12">
        <f t="shared" ref="J9:J11" si="3">ROUND((I10*0.6),2)</f>
        <v>47.27</v>
      </c>
      <c r="K10" s="13">
        <f t="shared" ref="K9:K11" si="4">ROUND(H10+J10,2)</f>
        <v>77.91</v>
      </c>
      <c r="L10" s="12">
        <v>1</v>
      </c>
      <c r="N10" s="14"/>
    </row>
    <row r="11" s="2" customFormat="1" ht="30" customHeight="1" spans="1:14">
      <c r="A11" s="8">
        <v>9</v>
      </c>
      <c r="B11" s="8" t="s">
        <v>37</v>
      </c>
      <c r="C11" s="8" t="s">
        <v>19</v>
      </c>
      <c r="D11" s="8" t="s">
        <v>38</v>
      </c>
      <c r="E11" s="8" t="s">
        <v>26</v>
      </c>
      <c r="F11" s="8" t="s">
        <v>36</v>
      </c>
      <c r="G11" s="9">
        <v>72.2</v>
      </c>
      <c r="H11" s="10">
        <f t="shared" si="0"/>
        <v>28.88</v>
      </c>
      <c r="I11" s="12">
        <v>73.44</v>
      </c>
      <c r="J11" s="12">
        <f t="shared" si="3"/>
        <v>44.06</v>
      </c>
      <c r="K11" s="13">
        <f t="shared" si="4"/>
        <v>72.94</v>
      </c>
      <c r="L11" s="12">
        <v>2</v>
      </c>
      <c r="N11" s="14"/>
    </row>
    <row r="12" s="2" customFormat="1" ht="30" customHeight="1" spans="1:14">
      <c r="A12" s="8">
        <v>10</v>
      </c>
      <c r="B12" s="8" t="s">
        <v>39</v>
      </c>
      <c r="C12" s="8" t="s">
        <v>19</v>
      </c>
      <c r="D12" s="8" t="s">
        <v>40</v>
      </c>
      <c r="E12" s="8" t="s">
        <v>26</v>
      </c>
      <c r="F12" s="8" t="s">
        <v>36</v>
      </c>
      <c r="G12" s="9">
        <v>72.3</v>
      </c>
      <c r="H12" s="10">
        <f t="shared" si="0"/>
        <v>28.92</v>
      </c>
      <c r="I12" s="12" t="s">
        <v>23</v>
      </c>
      <c r="J12" s="12" t="s">
        <v>23</v>
      </c>
      <c r="K12" s="13">
        <f>H12</f>
        <v>28.92</v>
      </c>
      <c r="L12" s="12">
        <v>3</v>
      </c>
      <c r="N12" s="14"/>
    </row>
    <row r="13" s="2" customFormat="1" ht="30" customHeight="1" spans="1:14">
      <c r="A13" s="8">
        <v>11</v>
      </c>
      <c r="B13" s="8" t="s">
        <v>41</v>
      </c>
      <c r="C13" s="8" t="s">
        <v>14</v>
      </c>
      <c r="D13" s="8" t="s">
        <v>42</v>
      </c>
      <c r="E13" s="8" t="s">
        <v>26</v>
      </c>
      <c r="F13" s="8" t="s">
        <v>43</v>
      </c>
      <c r="G13" s="9">
        <v>69.1</v>
      </c>
      <c r="H13" s="10">
        <f t="shared" si="0"/>
        <v>27.64</v>
      </c>
      <c r="I13" s="12">
        <v>72.62</v>
      </c>
      <c r="J13" s="12">
        <f t="shared" ref="J13:J27" si="5">ROUND((I13*0.6),2)</f>
        <v>43.57</v>
      </c>
      <c r="K13" s="13">
        <f t="shared" ref="K13:K27" si="6">ROUND(H13+J13,2)</f>
        <v>71.21</v>
      </c>
      <c r="L13" s="12">
        <v>1</v>
      </c>
      <c r="N13" s="14"/>
    </row>
    <row r="14" s="2" customFormat="1" ht="30" customHeight="1" spans="1:14">
      <c r="A14" s="8">
        <v>12</v>
      </c>
      <c r="B14" s="8" t="s">
        <v>44</v>
      </c>
      <c r="C14" s="8" t="s">
        <v>19</v>
      </c>
      <c r="D14" s="8" t="s">
        <v>45</v>
      </c>
      <c r="E14" s="8" t="s">
        <v>26</v>
      </c>
      <c r="F14" s="8" t="s">
        <v>43</v>
      </c>
      <c r="G14" s="9">
        <v>65.7</v>
      </c>
      <c r="H14" s="10">
        <f t="shared" si="0"/>
        <v>26.28</v>
      </c>
      <c r="I14" s="12">
        <v>74.08</v>
      </c>
      <c r="J14" s="12">
        <f t="shared" si="5"/>
        <v>44.45</v>
      </c>
      <c r="K14" s="13">
        <f t="shared" si="6"/>
        <v>70.73</v>
      </c>
      <c r="L14" s="12">
        <v>2</v>
      </c>
      <c r="N14" s="14"/>
    </row>
    <row r="15" s="2" customFormat="1" ht="30" customHeight="1" spans="1:14">
      <c r="A15" s="8">
        <v>13</v>
      </c>
      <c r="B15" s="8" t="s">
        <v>46</v>
      </c>
      <c r="C15" s="11" t="s">
        <v>19</v>
      </c>
      <c r="D15" s="8" t="s">
        <v>47</v>
      </c>
      <c r="E15" s="11" t="s">
        <v>26</v>
      </c>
      <c r="F15" s="11" t="s">
        <v>48</v>
      </c>
      <c r="G15" s="12" t="s">
        <v>49</v>
      </c>
      <c r="H15" s="12" t="s">
        <v>49</v>
      </c>
      <c r="I15" s="12">
        <v>83.44</v>
      </c>
      <c r="J15" s="12" t="s">
        <v>49</v>
      </c>
      <c r="K15" s="13">
        <f>I15</f>
        <v>83.44</v>
      </c>
      <c r="L15" s="12">
        <v>1</v>
      </c>
      <c r="N15" s="14"/>
    </row>
    <row r="16" s="2" customFormat="1" ht="30" customHeight="1" spans="1:14">
      <c r="A16" s="8">
        <v>14</v>
      </c>
      <c r="B16" s="8" t="s">
        <v>50</v>
      </c>
      <c r="C16" s="11" t="s">
        <v>19</v>
      </c>
      <c r="D16" s="8" t="s">
        <v>51</v>
      </c>
      <c r="E16" s="11" t="s">
        <v>26</v>
      </c>
      <c r="F16" s="11" t="s">
        <v>48</v>
      </c>
      <c r="G16" s="12" t="s">
        <v>49</v>
      </c>
      <c r="H16" s="12" t="s">
        <v>49</v>
      </c>
      <c r="I16" s="12">
        <v>82.52</v>
      </c>
      <c r="J16" s="12" t="s">
        <v>49</v>
      </c>
      <c r="K16" s="13">
        <f>I16</f>
        <v>82.52</v>
      </c>
      <c r="L16" s="12">
        <v>2</v>
      </c>
      <c r="N16" s="14"/>
    </row>
    <row r="17" s="2" customFormat="1" ht="30" customHeight="1" spans="1:14">
      <c r="A17" s="8">
        <v>15</v>
      </c>
      <c r="B17" s="8" t="s">
        <v>52</v>
      </c>
      <c r="C17" s="11" t="s">
        <v>14</v>
      </c>
      <c r="D17" s="8" t="s">
        <v>53</v>
      </c>
      <c r="E17" s="11" t="s">
        <v>26</v>
      </c>
      <c r="F17" s="11" t="s">
        <v>48</v>
      </c>
      <c r="G17" s="12" t="s">
        <v>49</v>
      </c>
      <c r="H17" s="12" t="s">
        <v>49</v>
      </c>
      <c r="I17" s="12">
        <v>80.94</v>
      </c>
      <c r="J17" s="12" t="s">
        <v>49</v>
      </c>
      <c r="K17" s="13">
        <f>I17</f>
        <v>80.94</v>
      </c>
      <c r="L17" s="12">
        <v>3</v>
      </c>
      <c r="N17" s="14"/>
    </row>
    <row r="18" s="2" customFormat="1" ht="30" customHeight="1" spans="1:14">
      <c r="A18" s="8">
        <v>16</v>
      </c>
      <c r="B18" s="8" t="s">
        <v>54</v>
      </c>
      <c r="C18" s="8" t="s">
        <v>19</v>
      </c>
      <c r="D18" s="8" t="s">
        <v>55</v>
      </c>
      <c r="E18" s="8" t="s">
        <v>26</v>
      </c>
      <c r="F18" s="8" t="s">
        <v>56</v>
      </c>
      <c r="G18" s="9">
        <v>78.7</v>
      </c>
      <c r="H18" s="10">
        <f t="shared" ref="H18:H32" si="7">ROUND(G18*0.4,2)</f>
        <v>31.48</v>
      </c>
      <c r="I18" s="12">
        <v>85.58</v>
      </c>
      <c r="J18" s="12">
        <f t="shared" si="5"/>
        <v>51.35</v>
      </c>
      <c r="K18" s="13">
        <f t="shared" si="6"/>
        <v>82.83</v>
      </c>
      <c r="L18" s="12">
        <v>1</v>
      </c>
      <c r="N18" s="14"/>
    </row>
    <row r="19" s="2" customFormat="1" ht="30" customHeight="1" spans="1:14">
      <c r="A19" s="8">
        <v>17</v>
      </c>
      <c r="B19" s="8" t="s">
        <v>57</v>
      </c>
      <c r="C19" s="8" t="s">
        <v>14</v>
      </c>
      <c r="D19" s="8" t="s">
        <v>58</v>
      </c>
      <c r="E19" s="8" t="s">
        <v>26</v>
      </c>
      <c r="F19" s="8" t="s">
        <v>56</v>
      </c>
      <c r="G19" s="9">
        <v>79.1</v>
      </c>
      <c r="H19" s="10">
        <f t="shared" si="7"/>
        <v>31.64</v>
      </c>
      <c r="I19" s="10">
        <v>84.6</v>
      </c>
      <c r="J19" s="12">
        <f t="shared" si="5"/>
        <v>50.76</v>
      </c>
      <c r="K19" s="13">
        <f t="shared" si="6"/>
        <v>82.4</v>
      </c>
      <c r="L19" s="12">
        <v>2</v>
      </c>
      <c r="N19" s="14"/>
    </row>
    <row r="20" s="2" customFormat="1" ht="30" customHeight="1" spans="1:14">
      <c r="A20" s="8">
        <v>18</v>
      </c>
      <c r="B20" s="8" t="s">
        <v>59</v>
      </c>
      <c r="C20" s="8" t="s">
        <v>19</v>
      </c>
      <c r="D20" s="8" t="s">
        <v>60</v>
      </c>
      <c r="E20" s="8" t="s">
        <v>26</v>
      </c>
      <c r="F20" s="8" t="s">
        <v>56</v>
      </c>
      <c r="G20" s="9">
        <v>78.6</v>
      </c>
      <c r="H20" s="10">
        <f t="shared" si="7"/>
        <v>31.44</v>
      </c>
      <c r="I20" s="10">
        <v>83.6</v>
      </c>
      <c r="J20" s="12">
        <f t="shared" si="5"/>
        <v>50.16</v>
      </c>
      <c r="K20" s="13">
        <f t="shared" si="6"/>
        <v>81.6</v>
      </c>
      <c r="L20" s="12">
        <v>3</v>
      </c>
      <c r="N20" s="14"/>
    </row>
    <row r="21" s="2" customFormat="1" ht="30" customHeight="1" spans="1:14">
      <c r="A21" s="8">
        <v>19</v>
      </c>
      <c r="B21" s="8" t="s">
        <v>61</v>
      </c>
      <c r="C21" s="8" t="s">
        <v>19</v>
      </c>
      <c r="D21" s="8" t="s">
        <v>62</v>
      </c>
      <c r="E21" s="8" t="s">
        <v>26</v>
      </c>
      <c r="F21" s="8" t="s">
        <v>63</v>
      </c>
      <c r="G21" s="9">
        <v>80.2</v>
      </c>
      <c r="H21" s="10">
        <f t="shared" si="7"/>
        <v>32.08</v>
      </c>
      <c r="I21" s="12">
        <v>83.56</v>
      </c>
      <c r="J21" s="12">
        <f t="shared" si="5"/>
        <v>50.14</v>
      </c>
      <c r="K21" s="13">
        <f t="shared" si="6"/>
        <v>82.22</v>
      </c>
      <c r="L21" s="12">
        <v>1</v>
      </c>
      <c r="N21" s="14"/>
    </row>
    <row r="22" s="2" customFormat="1" ht="30" customHeight="1" spans="1:14">
      <c r="A22" s="8">
        <v>20</v>
      </c>
      <c r="B22" s="8" t="s">
        <v>64</v>
      </c>
      <c r="C22" s="8" t="s">
        <v>14</v>
      </c>
      <c r="D22" s="8" t="s">
        <v>65</v>
      </c>
      <c r="E22" s="8" t="s">
        <v>26</v>
      </c>
      <c r="F22" s="8" t="s">
        <v>63</v>
      </c>
      <c r="G22" s="9">
        <v>70.4</v>
      </c>
      <c r="H22" s="10">
        <f t="shared" si="7"/>
        <v>28.16</v>
      </c>
      <c r="I22" s="10">
        <v>83.1</v>
      </c>
      <c r="J22" s="12">
        <f t="shared" si="5"/>
        <v>49.86</v>
      </c>
      <c r="K22" s="13">
        <f t="shared" si="6"/>
        <v>78.02</v>
      </c>
      <c r="L22" s="12">
        <v>2</v>
      </c>
      <c r="N22" s="14"/>
    </row>
    <row r="23" s="2" customFormat="1" ht="30" customHeight="1" spans="1:14">
      <c r="A23" s="8">
        <v>21</v>
      </c>
      <c r="B23" s="8" t="s">
        <v>66</v>
      </c>
      <c r="C23" s="8" t="s">
        <v>19</v>
      </c>
      <c r="D23" s="8" t="s">
        <v>67</v>
      </c>
      <c r="E23" s="8" t="s">
        <v>26</v>
      </c>
      <c r="F23" s="8" t="s">
        <v>63</v>
      </c>
      <c r="G23" s="9">
        <v>71.1</v>
      </c>
      <c r="H23" s="10">
        <f t="shared" si="7"/>
        <v>28.44</v>
      </c>
      <c r="I23" s="12">
        <v>81.84</v>
      </c>
      <c r="J23" s="10">
        <f t="shared" si="5"/>
        <v>49.1</v>
      </c>
      <c r="K23" s="13">
        <f t="shared" si="6"/>
        <v>77.54</v>
      </c>
      <c r="L23" s="12">
        <v>3</v>
      </c>
      <c r="N23" s="14"/>
    </row>
    <row r="24" s="2" customFormat="1" ht="30" customHeight="1" spans="1:14">
      <c r="A24" s="8">
        <v>22</v>
      </c>
      <c r="B24" s="8" t="s">
        <v>68</v>
      </c>
      <c r="C24" s="8" t="s">
        <v>14</v>
      </c>
      <c r="D24" s="8" t="s">
        <v>69</v>
      </c>
      <c r="E24" s="8" t="s">
        <v>70</v>
      </c>
      <c r="F24" s="8" t="s">
        <v>71</v>
      </c>
      <c r="G24" s="9">
        <v>70.3</v>
      </c>
      <c r="H24" s="10">
        <f t="shared" si="7"/>
        <v>28.12</v>
      </c>
      <c r="I24" s="12">
        <v>84.34</v>
      </c>
      <c r="J24" s="12">
        <f t="shared" si="5"/>
        <v>50.6</v>
      </c>
      <c r="K24" s="13">
        <f t="shared" si="6"/>
        <v>78.72</v>
      </c>
      <c r="L24" s="12">
        <v>1</v>
      </c>
      <c r="N24" s="14"/>
    </row>
    <row r="25" s="2" customFormat="1" ht="30" customHeight="1" spans="1:14">
      <c r="A25" s="8">
        <v>23</v>
      </c>
      <c r="B25" s="8" t="s">
        <v>72</v>
      </c>
      <c r="C25" s="8" t="s">
        <v>14</v>
      </c>
      <c r="D25" s="8" t="s">
        <v>73</v>
      </c>
      <c r="E25" s="8" t="s">
        <v>70</v>
      </c>
      <c r="F25" s="8" t="s">
        <v>71</v>
      </c>
      <c r="G25" s="9">
        <v>67.7</v>
      </c>
      <c r="H25" s="10">
        <f t="shared" si="7"/>
        <v>27.08</v>
      </c>
      <c r="I25" s="12">
        <v>80.34</v>
      </c>
      <c r="J25" s="12">
        <f t="shared" si="5"/>
        <v>48.2</v>
      </c>
      <c r="K25" s="13">
        <f t="shared" si="6"/>
        <v>75.28</v>
      </c>
      <c r="L25" s="12">
        <v>2</v>
      </c>
      <c r="N25" s="14"/>
    </row>
    <row r="26" s="2" customFormat="1" ht="30" customHeight="1" spans="1:14">
      <c r="A26" s="8">
        <v>24</v>
      </c>
      <c r="B26" s="8" t="s">
        <v>74</v>
      </c>
      <c r="C26" s="8" t="s">
        <v>14</v>
      </c>
      <c r="D26" s="8" t="s">
        <v>75</v>
      </c>
      <c r="E26" s="8" t="s">
        <v>70</v>
      </c>
      <c r="F26" s="8" t="s">
        <v>71</v>
      </c>
      <c r="G26" s="9">
        <v>66.6</v>
      </c>
      <c r="H26" s="10">
        <f t="shared" si="7"/>
        <v>26.64</v>
      </c>
      <c r="I26" s="12">
        <v>79.46</v>
      </c>
      <c r="J26" s="12">
        <f t="shared" si="5"/>
        <v>47.68</v>
      </c>
      <c r="K26" s="13">
        <f t="shared" si="6"/>
        <v>74.32</v>
      </c>
      <c r="L26" s="12">
        <v>3</v>
      </c>
      <c r="N26" s="14"/>
    </row>
    <row r="27" s="2" customFormat="1" ht="30" customHeight="1" spans="1:14">
      <c r="A27" s="8">
        <v>25</v>
      </c>
      <c r="B27" s="8" t="s">
        <v>76</v>
      </c>
      <c r="C27" s="8" t="s">
        <v>14</v>
      </c>
      <c r="D27" s="8" t="s">
        <v>77</v>
      </c>
      <c r="E27" s="8" t="s">
        <v>70</v>
      </c>
      <c r="F27" s="8" t="s">
        <v>71</v>
      </c>
      <c r="G27" s="9">
        <v>64.9</v>
      </c>
      <c r="H27" s="10">
        <f t="shared" si="7"/>
        <v>25.96</v>
      </c>
      <c r="I27" s="10">
        <v>78.9</v>
      </c>
      <c r="J27" s="12">
        <f t="shared" si="5"/>
        <v>47.34</v>
      </c>
      <c r="K27" s="13">
        <f t="shared" si="6"/>
        <v>73.3</v>
      </c>
      <c r="L27" s="12">
        <v>4</v>
      </c>
      <c r="N27" s="14"/>
    </row>
    <row r="28" s="2" customFormat="1" ht="30" customHeight="1" spans="1:14">
      <c r="A28" s="8">
        <v>26</v>
      </c>
      <c r="B28" s="8" t="s">
        <v>78</v>
      </c>
      <c r="C28" s="8" t="s">
        <v>14</v>
      </c>
      <c r="D28" s="8" t="s">
        <v>79</v>
      </c>
      <c r="E28" s="8" t="s">
        <v>70</v>
      </c>
      <c r="F28" s="8" t="s">
        <v>71</v>
      </c>
      <c r="G28" s="9">
        <v>67.7</v>
      </c>
      <c r="H28" s="10">
        <f t="shared" si="7"/>
        <v>27.08</v>
      </c>
      <c r="I28" s="12" t="s">
        <v>23</v>
      </c>
      <c r="J28" s="12" t="s">
        <v>23</v>
      </c>
      <c r="K28" s="13">
        <f t="shared" ref="K28:K32" si="8">H28</f>
        <v>27.08</v>
      </c>
      <c r="L28" s="12">
        <v>5</v>
      </c>
      <c r="N28" s="14"/>
    </row>
    <row r="29" s="2" customFormat="1" ht="30" customHeight="1" spans="1:14">
      <c r="A29" s="8">
        <v>27</v>
      </c>
      <c r="B29" s="8" t="s">
        <v>80</v>
      </c>
      <c r="C29" s="8" t="s">
        <v>14</v>
      </c>
      <c r="D29" s="8" t="s">
        <v>81</v>
      </c>
      <c r="E29" s="8" t="s">
        <v>70</v>
      </c>
      <c r="F29" s="8" t="s">
        <v>71</v>
      </c>
      <c r="G29" s="9">
        <v>66.4</v>
      </c>
      <c r="H29" s="10">
        <f t="shared" si="7"/>
        <v>26.56</v>
      </c>
      <c r="I29" s="12" t="s">
        <v>23</v>
      </c>
      <c r="J29" s="12" t="s">
        <v>23</v>
      </c>
      <c r="K29" s="13">
        <f t="shared" si="8"/>
        <v>26.56</v>
      </c>
      <c r="L29" s="12">
        <v>6</v>
      </c>
      <c r="N29" s="14"/>
    </row>
    <row r="30" s="2" customFormat="1" ht="30" customHeight="1" spans="1:14">
      <c r="A30" s="8">
        <v>28</v>
      </c>
      <c r="B30" s="8" t="s">
        <v>82</v>
      </c>
      <c r="C30" s="8" t="s">
        <v>14</v>
      </c>
      <c r="D30" s="8" t="s">
        <v>83</v>
      </c>
      <c r="E30" s="8" t="s">
        <v>70</v>
      </c>
      <c r="F30" s="8" t="s">
        <v>84</v>
      </c>
      <c r="G30" s="9">
        <v>65.9</v>
      </c>
      <c r="H30" s="10">
        <f t="shared" si="7"/>
        <v>26.36</v>
      </c>
      <c r="I30" s="12">
        <v>83.78</v>
      </c>
      <c r="J30" s="12">
        <f>ROUND((I30*0.6),2)</f>
        <v>50.27</v>
      </c>
      <c r="K30" s="13">
        <f>ROUND(H30+J30,2)</f>
        <v>76.63</v>
      </c>
      <c r="L30" s="12">
        <v>1</v>
      </c>
      <c r="N30" s="14"/>
    </row>
    <row r="31" s="2" customFormat="1" ht="30" customHeight="1" spans="1:14">
      <c r="A31" s="8">
        <v>29</v>
      </c>
      <c r="B31" s="8" t="s">
        <v>85</v>
      </c>
      <c r="C31" s="8" t="s">
        <v>14</v>
      </c>
      <c r="D31" s="8" t="s">
        <v>86</v>
      </c>
      <c r="E31" s="8" t="s">
        <v>70</v>
      </c>
      <c r="F31" s="8" t="s">
        <v>84</v>
      </c>
      <c r="G31" s="9">
        <v>61.1</v>
      </c>
      <c r="H31" s="10">
        <f t="shared" si="7"/>
        <v>24.44</v>
      </c>
      <c r="I31" s="12">
        <v>81.76</v>
      </c>
      <c r="J31" s="12">
        <f>ROUND((I31*0.6),2)</f>
        <v>49.06</v>
      </c>
      <c r="K31" s="13">
        <f>ROUND(H31+J31,2)</f>
        <v>73.5</v>
      </c>
      <c r="L31" s="12">
        <v>2</v>
      </c>
      <c r="N31" s="14"/>
    </row>
    <row r="32" s="2" customFormat="1" ht="30" customHeight="1" spans="1:14">
      <c r="A32" s="8">
        <v>30</v>
      </c>
      <c r="B32" s="8" t="s">
        <v>87</v>
      </c>
      <c r="C32" s="8" t="s">
        <v>14</v>
      </c>
      <c r="D32" s="8" t="s">
        <v>88</v>
      </c>
      <c r="E32" s="8" t="s">
        <v>70</v>
      </c>
      <c r="F32" s="8" t="s">
        <v>84</v>
      </c>
      <c r="G32" s="9">
        <v>56.4</v>
      </c>
      <c r="H32" s="10">
        <f t="shared" si="7"/>
        <v>22.56</v>
      </c>
      <c r="I32" s="12" t="s">
        <v>23</v>
      </c>
      <c r="J32" s="12" t="s">
        <v>23</v>
      </c>
      <c r="K32" s="13">
        <f t="shared" si="8"/>
        <v>22.56</v>
      </c>
      <c r="L32" s="12">
        <v>3</v>
      </c>
      <c r="N32" s="14"/>
    </row>
    <row r="33" s="2" customFormat="1" ht="30" customHeight="1" spans="1:14">
      <c r="A33" s="8">
        <v>31</v>
      </c>
      <c r="B33" s="8" t="s">
        <v>89</v>
      </c>
      <c r="C33" s="11" t="s">
        <v>14</v>
      </c>
      <c r="D33" s="8" t="s">
        <v>90</v>
      </c>
      <c r="E33" s="11" t="s">
        <v>70</v>
      </c>
      <c r="F33" s="11" t="s">
        <v>91</v>
      </c>
      <c r="G33" s="12" t="s">
        <v>49</v>
      </c>
      <c r="H33" s="12" t="s">
        <v>49</v>
      </c>
      <c r="I33" s="12">
        <v>84.84</v>
      </c>
      <c r="J33" s="10" t="s">
        <v>49</v>
      </c>
      <c r="K33" s="13">
        <f>I33</f>
        <v>84.84</v>
      </c>
      <c r="L33" s="12">
        <v>1</v>
      </c>
      <c r="N33" s="14"/>
    </row>
    <row r="34" s="2" customFormat="1" ht="30" customHeight="1" spans="1:14">
      <c r="A34" s="8">
        <v>32</v>
      </c>
      <c r="B34" s="8" t="s">
        <v>92</v>
      </c>
      <c r="C34" s="11" t="s">
        <v>19</v>
      </c>
      <c r="D34" s="8" t="s">
        <v>93</v>
      </c>
      <c r="E34" s="11" t="s">
        <v>70</v>
      </c>
      <c r="F34" s="11" t="s">
        <v>91</v>
      </c>
      <c r="G34" s="12" t="s">
        <v>49</v>
      </c>
      <c r="H34" s="12" t="s">
        <v>49</v>
      </c>
      <c r="I34" s="12">
        <v>84.46</v>
      </c>
      <c r="J34" s="12" t="s">
        <v>49</v>
      </c>
      <c r="K34" s="13">
        <f>I34</f>
        <v>84.46</v>
      </c>
      <c r="L34" s="12">
        <v>2</v>
      </c>
      <c r="N34" s="14"/>
    </row>
    <row r="35" s="2" customFormat="1" ht="30" customHeight="1" spans="1:14">
      <c r="A35" s="8">
        <v>33</v>
      </c>
      <c r="B35" s="8" t="s">
        <v>94</v>
      </c>
      <c r="C35" s="11" t="s">
        <v>19</v>
      </c>
      <c r="D35" s="8" t="s">
        <v>95</v>
      </c>
      <c r="E35" s="11" t="s">
        <v>70</v>
      </c>
      <c r="F35" s="11" t="s">
        <v>91</v>
      </c>
      <c r="G35" s="12" t="s">
        <v>49</v>
      </c>
      <c r="H35" s="12" t="s">
        <v>49</v>
      </c>
      <c r="I35" s="12">
        <v>84.44</v>
      </c>
      <c r="J35" s="10" t="s">
        <v>49</v>
      </c>
      <c r="K35" s="13">
        <f>I35</f>
        <v>84.44</v>
      </c>
      <c r="L35" s="12">
        <v>3</v>
      </c>
      <c r="N35" s="14"/>
    </row>
    <row r="36" s="2" customFormat="1" ht="30" customHeight="1" spans="1:14">
      <c r="A36" s="8">
        <v>34</v>
      </c>
      <c r="B36" s="8" t="s">
        <v>96</v>
      </c>
      <c r="C36" s="11" t="s">
        <v>19</v>
      </c>
      <c r="D36" s="8" t="s">
        <v>97</v>
      </c>
      <c r="E36" s="11" t="s">
        <v>70</v>
      </c>
      <c r="F36" s="11" t="s">
        <v>91</v>
      </c>
      <c r="G36" s="12" t="s">
        <v>49</v>
      </c>
      <c r="H36" s="12" t="s">
        <v>49</v>
      </c>
      <c r="I36" s="12">
        <v>82.66</v>
      </c>
      <c r="J36" s="10" t="s">
        <v>49</v>
      </c>
      <c r="K36" s="13">
        <f>I36</f>
        <v>82.66</v>
      </c>
      <c r="L36" s="12">
        <v>4</v>
      </c>
      <c r="N36" s="14"/>
    </row>
    <row r="37" s="2" customFormat="1" ht="30" customHeight="1" spans="1:14">
      <c r="A37" s="8">
        <v>35</v>
      </c>
      <c r="B37" s="8" t="s">
        <v>98</v>
      </c>
      <c r="C37" s="11" t="s">
        <v>19</v>
      </c>
      <c r="D37" s="8" t="s">
        <v>99</v>
      </c>
      <c r="E37" s="11" t="s">
        <v>70</v>
      </c>
      <c r="F37" s="11" t="s">
        <v>91</v>
      </c>
      <c r="G37" s="12" t="s">
        <v>49</v>
      </c>
      <c r="H37" s="12" t="s">
        <v>49</v>
      </c>
      <c r="I37" s="12">
        <v>82.56</v>
      </c>
      <c r="J37" s="10" t="s">
        <v>49</v>
      </c>
      <c r="K37" s="13">
        <f>I37</f>
        <v>82.56</v>
      </c>
      <c r="L37" s="12">
        <v>5</v>
      </c>
      <c r="N37" s="14"/>
    </row>
    <row r="38" s="2" customFormat="1" ht="30" customHeight="1" spans="1:14">
      <c r="A38" s="8">
        <v>36</v>
      </c>
      <c r="B38" s="8" t="s">
        <v>100</v>
      </c>
      <c r="C38" s="11" t="s">
        <v>14</v>
      </c>
      <c r="D38" s="8" t="s">
        <v>101</v>
      </c>
      <c r="E38" s="11" t="s">
        <v>70</v>
      </c>
      <c r="F38" s="11" t="s">
        <v>91</v>
      </c>
      <c r="G38" s="12" t="s">
        <v>49</v>
      </c>
      <c r="H38" s="12" t="s">
        <v>49</v>
      </c>
      <c r="I38" s="12">
        <v>80.82</v>
      </c>
      <c r="J38" s="10" t="s">
        <v>49</v>
      </c>
      <c r="K38" s="13">
        <f>I38</f>
        <v>80.82</v>
      </c>
      <c r="L38" s="12">
        <v>6</v>
      </c>
      <c r="N38" s="14"/>
    </row>
    <row r="39" s="2" customFormat="1" ht="30" customHeight="1" spans="1:14">
      <c r="A39" s="8">
        <v>37</v>
      </c>
      <c r="B39" s="8" t="s">
        <v>102</v>
      </c>
      <c r="C39" s="11" t="s">
        <v>14</v>
      </c>
      <c r="D39" s="8" t="s">
        <v>103</v>
      </c>
      <c r="E39" s="11" t="s">
        <v>70</v>
      </c>
      <c r="F39" s="11" t="s">
        <v>91</v>
      </c>
      <c r="G39" s="12" t="s">
        <v>49</v>
      </c>
      <c r="H39" s="12" t="s">
        <v>49</v>
      </c>
      <c r="I39" s="10">
        <v>78.7</v>
      </c>
      <c r="J39" s="10" t="s">
        <v>49</v>
      </c>
      <c r="K39" s="13">
        <f>I39</f>
        <v>78.7</v>
      </c>
      <c r="L39" s="12">
        <v>7</v>
      </c>
      <c r="N39" s="14"/>
    </row>
    <row r="40" s="2" customFormat="1" ht="30" customHeight="1" spans="1:14">
      <c r="A40" s="8">
        <v>38</v>
      </c>
      <c r="B40" s="8" t="s">
        <v>104</v>
      </c>
      <c r="C40" s="8" t="s">
        <v>14</v>
      </c>
      <c r="D40" s="8" t="s">
        <v>105</v>
      </c>
      <c r="E40" s="8" t="s">
        <v>106</v>
      </c>
      <c r="F40" s="8" t="s">
        <v>107</v>
      </c>
      <c r="G40" s="9">
        <v>73.4</v>
      </c>
      <c r="H40" s="10">
        <f t="shared" ref="H40:H51" si="9">ROUND(G40*0.4,2)</f>
        <v>29.36</v>
      </c>
      <c r="I40" s="12">
        <v>76.82</v>
      </c>
      <c r="J40" s="12">
        <f t="shared" ref="J40:J51" si="10">ROUND((I40*0.6),2)</f>
        <v>46.09</v>
      </c>
      <c r="K40" s="13">
        <f t="shared" ref="K40:K51" si="11">ROUND(H40+J40,2)</f>
        <v>75.45</v>
      </c>
      <c r="L40" s="12">
        <v>1</v>
      </c>
      <c r="N40" s="14"/>
    </row>
    <row r="41" s="2" customFormat="1" ht="30" customHeight="1" spans="1:14">
      <c r="A41" s="8">
        <v>39</v>
      </c>
      <c r="B41" s="8" t="s">
        <v>108</v>
      </c>
      <c r="C41" s="8" t="s">
        <v>14</v>
      </c>
      <c r="D41" s="8" t="s">
        <v>86</v>
      </c>
      <c r="E41" s="8" t="s">
        <v>106</v>
      </c>
      <c r="F41" s="8" t="s">
        <v>107</v>
      </c>
      <c r="G41" s="9">
        <v>61.3</v>
      </c>
      <c r="H41" s="10">
        <f t="shared" si="9"/>
        <v>24.52</v>
      </c>
      <c r="I41" s="12">
        <v>80.36</v>
      </c>
      <c r="J41" s="12">
        <f t="shared" si="10"/>
        <v>48.22</v>
      </c>
      <c r="K41" s="13">
        <f t="shared" si="11"/>
        <v>72.74</v>
      </c>
      <c r="L41" s="12">
        <v>2</v>
      </c>
      <c r="N41" s="14"/>
    </row>
    <row r="42" s="2" customFormat="1" ht="30" customHeight="1" spans="1:14">
      <c r="A42" s="8">
        <v>40</v>
      </c>
      <c r="B42" s="8" t="s">
        <v>109</v>
      </c>
      <c r="C42" s="8" t="s">
        <v>14</v>
      </c>
      <c r="D42" s="8" t="s">
        <v>110</v>
      </c>
      <c r="E42" s="8" t="s">
        <v>106</v>
      </c>
      <c r="F42" s="8" t="s">
        <v>107</v>
      </c>
      <c r="G42" s="9">
        <v>63.5</v>
      </c>
      <c r="H42" s="10">
        <f t="shared" si="9"/>
        <v>25.4</v>
      </c>
      <c r="I42" s="12">
        <v>78.86</v>
      </c>
      <c r="J42" s="12">
        <f t="shared" si="10"/>
        <v>47.32</v>
      </c>
      <c r="K42" s="13">
        <f t="shared" si="11"/>
        <v>72.72</v>
      </c>
      <c r="L42" s="12">
        <v>3</v>
      </c>
      <c r="N42" s="14"/>
    </row>
    <row r="43" s="2" customFormat="1" ht="30" customHeight="1" spans="1:14">
      <c r="A43" s="8">
        <v>41</v>
      </c>
      <c r="B43" s="8" t="s">
        <v>111</v>
      </c>
      <c r="C43" s="8" t="s">
        <v>14</v>
      </c>
      <c r="D43" s="8" t="s">
        <v>112</v>
      </c>
      <c r="E43" s="8" t="s">
        <v>106</v>
      </c>
      <c r="F43" s="8" t="s">
        <v>107</v>
      </c>
      <c r="G43" s="9">
        <v>75.4</v>
      </c>
      <c r="H43" s="10">
        <f t="shared" si="9"/>
        <v>30.16</v>
      </c>
      <c r="I43" s="12">
        <v>70.94</v>
      </c>
      <c r="J43" s="12">
        <f t="shared" si="10"/>
        <v>42.56</v>
      </c>
      <c r="K43" s="13">
        <f t="shared" si="11"/>
        <v>72.72</v>
      </c>
      <c r="L43" s="12">
        <v>4</v>
      </c>
      <c r="N43" s="14"/>
    </row>
    <row r="44" s="2" customFormat="1" ht="30" customHeight="1" spans="1:14">
      <c r="A44" s="8">
        <v>42</v>
      </c>
      <c r="B44" s="8" t="s">
        <v>113</v>
      </c>
      <c r="C44" s="8" t="s">
        <v>14</v>
      </c>
      <c r="D44" s="8" t="s">
        <v>114</v>
      </c>
      <c r="E44" s="8" t="s">
        <v>106</v>
      </c>
      <c r="F44" s="8" t="s">
        <v>107</v>
      </c>
      <c r="G44" s="9">
        <v>64</v>
      </c>
      <c r="H44" s="10">
        <f t="shared" si="9"/>
        <v>25.6</v>
      </c>
      <c r="I44" s="12">
        <v>77.34</v>
      </c>
      <c r="J44" s="12">
        <f t="shared" si="10"/>
        <v>46.4</v>
      </c>
      <c r="K44" s="13">
        <f t="shared" si="11"/>
        <v>72</v>
      </c>
      <c r="L44" s="12">
        <v>5</v>
      </c>
      <c r="N44" s="14"/>
    </row>
    <row r="45" s="2" customFormat="1" ht="30" customHeight="1" spans="1:14">
      <c r="A45" s="8">
        <v>43</v>
      </c>
      <c r="B45" s="8" t="s">
        <v>115</v>
      </c>
      <c r="C45" s="8" t="s">
        <v>14</v>
      </c>
      <c r="D45" s="8" t="s">
        <v>116</v>
      </c>
      <c r="E45" s="8" t="s">
        <v>106</v>
      </c>
      <c r="F45" s="8" t="s">
        <v>107</v>
      </c>
      <c r="G45" s="9">
        <v>57.7</v>
      </c>
      <c r="H45" s="10">
        <f t="shared" si="9"/>
        <v>23.08</v>
      </c>
      <c r="I45" s="12">
        <v>79.64</v>
      </c>
      <c r="J45" s="12">
        <f t="shared" si="10"/>
        <v>47.78</v>
      </c>
      <c r="K45" s="13">
        <f t="shared" si="11"/>
        <v>70.86</v>
      </c>
      <c r="L45" s="12">
        <v>6</v>
      </c>
      <c r="N45" s="14"/>
    </row>
    <row r="46" s="2" customFormat="1" ht="30" customHeight="1" spans="1:14">
      <c r="A46" s="8">
        <v>44</v>
      </c>
      <c r="B46" s="8" t="s">
        <v>117</v>
      </c>
      <c r="C46" s="8" t="s">
        <v>19</v>
      </c>
      <c r="D46" s="8" t="s">
        <v>118</v>
      </c>
      <c r="E46" s="8" t="s">
        <v>106</v>
      </c>
      <c r="F46" s="8" t="s">
        <v>107</v>
      </c>
      <c r="G46" s="9">
        <v>61.6</v>
      </c>
      <c r="H46" s="10">
        <f t="shared" si="9"/>
        <v>24.64</v>
      </c>
      <c r="I46" s="12">
        <v>76.18</v>
      </c>
      <c r="J46" s="12">
        <f t="shared" si="10"/>
        <v>45.71</v>
      </c>
      <c r="K46" s="13">
        <f t="shared" si="11"/>
        <v>70.35</v>
      </c>
      <c r="L46" s="12">
        <v>7</v>
      </c>
      <c r="N46" s="14"/>
    </row>
    <row r="47" s="2" customFormat="1" ht="30" customHeight="1" spans="1:14">
      <c r="A47" s="8">
        <v>45</v>
      </c>
      <c r="B47" s="8" t="s">
        <v>119</v>
      </c>
      <c r="C47" s="8" t="s">
        <v>14</v>
      </c>
      <c r="D47" s="8" t="s">
        <v>120</v>
      </c>
      <c r="E47" s="8" t="s">
        <v>106</v>
      </c>
      <c r="F47" s="8" t="s">
        <v>107</v>
      </c>
      <c r="G47" s="9">
        <v>57.8</v>
      </c>
      <c r="H47" s="10">
        <f t="shared" si="9"/>
        <v>23.12</v>
      </c>
      <c r="I47" s="10">
        <v>73.2</v>
      </c>
      <c r="J47" s="12">
        <f t="shared" si="10"/>
        <v>43.92</v>
      </c>
      <c r="K47" s="13">
        <f t="shared" si="11"/>
        <v>67.04</v>
      </c>
      <c r="L47" s="12">
        <v>8</v>
      </c>
      <c r="N47" s="14"/>
    </row>
    <row r="48" s="2" customFormat="1" ht="30" customHeight="1" spans="1:14">
      <c r="A48" s="8">
        <v>46</v>
      </c>
      <c r="B48" s="8" t="s">
        <v>121</v>
      </c>
      <c r="C48" s="8" t="s">
        <v>14</v>
      </c>
      <c r="D48" s="8" t="s">
        <v>122</v>
      </c>
      <c r="E48" s="8" t="s">
        <v>106</v>
      </c>
      <c r="F48" s="8" t="s">
        <v>107</v>
      </c>
      <c r="G48" s="9">
        <v>60.9</v>
      </c>
      <c r="H48" s="10">
        <f t="shared" si="9"/>
        <v>24.36</v>
      </c>
      <c r="I48" s="12" t="s">
        <v>23</v>
      </c>
      <c r="J48" s="12" t="s">
        <v>23</v>
      </c>
      <c r="K48" s="13">
        <f>H48</f>
        <v>24.36</v>
      </c>
      <c r="L48" s="12">
        <v>9</v>
      </c>
      <c r="N48" s="14"/>
    </row>
    <row r="49" s="2" customFormat="1" ht="30" customHeight="1" spans="1:14">
      <c r="A49" s="8">
        <v>47</v>
      </c>
      <c r="B49" s="8" t="s">
        <v>123</v>
      </c>
      <c r="C49" s="8" t="s">
        <v>14</v>
      </c>
      <c r="D49" s="8" t="s">
        <v>124</v>
      </c>
      <c r="E49" s="8" t="s">
        <v>125</v>
      </c>
      <c r="F49" s="8" t="s">
        <v>126</v>
      </c>
      <c r="G49" s="9">
        <v>72</v>
      </c>
      <c r="H49" s="10">
        <f t="shared" si="9"/>
        <v>28.8</v>
      </c>
      <c r="I49" s="12">
        <v>82.06</v>
      </c>
      <c r="J49" s="12">
        <f t="shared" si="10"/>
        <v>49.24</v>
      </c>
      <c r="K49" s="13">
        <f t="shared" si="11"/>
        <v>78.04</v>
      </c>
      <c r="L49" s="12">
        <v>1</v>
      </c>
      <c r="N49" s="14"/>
    </row>
    <row r="50" s="2" customFormat="1" ht="30" customHeight="1" spans="1:14">
      <c r="A50" s="8">
        <v>48</v>
      </c>
      <c r="B50" s="8" t="s">
        <v>127</v>
      </c>
      <c r="C50" s="8" t="s">
        <v>14</v>
      </c>
      <c r="D50" s="8" t="s">
        <v>128</v>
      </c>
      <c r="E50" s="8" t="s">
        <v>125</v>
      </c>
      <c r="F50" s="8" t="s">
        <v>126</v>
      </c>
      <c r="G50" s="9">
        <v>70.5</v>
      </c>
      <c r="H50" s="10">
        <f t="shared" si="9"/>
        <v>28.2</v>
      </c>
      <c r="I50" s="12">
        <v>79.52</v>
      </c>
      <c r="J50" s="12">
        <f t="shared" si="10"/>
        <v>47.71</v>
      </c>
      <c r="K50" s="13">
        <f t="shared" si="11"/>
        <v>75.91</v>
      </c>
      <c r="L50" s="12">
        <v>2</v>
      </c>
      <c r="N50" s="14"/>
    </row>
    <row r="51" s="2" customFormat="1" ht="30" customHeight="1" spans="1:14">
      <c r="A51" s="8">
        <v>49</v>
      </c>
      <c r="B51" s="8" t="s">
        <v>129</v>
      </c>
      <c r="C51" s="8" t="s">
        <v>14</v>
      </c>
      <c r="D51" s="8" t="s">
        <v>130</v>
      </c>
      <c r="E51" s="8" t="s">
        <v>125</v>
      </c>
      <c r="F51" s="8" t="s">
        <v>126</v>
      </c>
      <c r="G51" s="9">
        <v>68</v>
      </c>
      <c r="H51" s="10">
        <f t="shared" si="9"/>
        <v>27.2</v>
      </c>
      <c r="I51" s="12">
        <v>71.02</v>
      </c>
      <c r="J51" s="12">
        <f t="shared" si="10"/>
        <v>42.61</v>
      </c>
      <c r="K51" s="13">
        <f t="shared" si="11"/>
        <v>69.81</v>
      </c>
      <c r="L51" s="12">
        <v>3</v>
      </c>
      <c r="N51" s="14"/>
    </row>
    <row r="52" s="2" customFormat="1" ht="30" customHeight="1" spans="1:14">
      <c r="A52" s="8">
        <v>50</v>
      </c>
      <c r="B52" s="8" t="s">
        <v>131</v>
      </c>
      <c r="C52" s="11" t="s">
        <v>19</v>
      </c>
      <c r="D52" s="8" t="s">
        <v>132</v>
      </c>
      <c r="E52" s="11" t="s">
        <v>133</v>
      </c>
      <c r="F52" s="11" t="s">
        <v>134</v>
      </c>
      <c r="G52" s="12" t="s">
        <v>49</v>
      </c>
      <c r="H52" s="12" t="s">
        <v>49</v>
      </c>
      <c r="I52" s="12">
        <v>79.56</v>
      </c>
      <c r="J52" s="10" t="s">
        <v>49</v>
      </c>
      <c r="K52" s="13">
        <f>I52</f>
        <v>79.56</v>
      </c>
      <c r="L52" s="12">
        <v>1</v>
      </c>
      <c r="N52" s="14"/>
    </row>
    <row r="53" s="2" customFormat="1" ht="30" customHeight="1" spans="1:14">
      <c r="A53" s="8">
        <v>51</v>
      </c>
      <c r="B53" s="8" t="s">
        <v>135</v>
      </c>
      <c r="C53" s="11" t="s">
        <v>14</v>
      </c>
      <c r="D53" s="8" t="s">
        <v>136</v>
      </c>
      <c r="E53" s="11" t="s">
        <v>133</v>
      </c>
      <c r="F53" s="11" t="s">
        <v>134</v>
      </c>
      <c r="G53" s="12" t="s">
        <v>49</v>
      </c>
      <c r="H53" s="12" t="s">
        <v>49</v>
      </c>
      <c r="I53" s="12">
        <v>68.84</v>
      </c>
      <c r="J53" s="10" t="s">
        <v>49</v>
      </c>
      <c r="K53" s="13">
        <f>I53</f>
        <v>68.84</v>
      </c>
      <c r="L53" s="12">
        <v>2</v>
      </c>
      <c r="N53" s="14"/>
    </row>
    <row r="54" s="2" customFormat="1" ht="30" customHeight="1" spans="1:14">
      <c r="A54" s="8">
        <v>52</v>
      </c>
      <c r="B54" s="8" t="s">
        <v>137</v>
      </c>
      <c r="C54" s="8" t="s">
        <v>14</v>
      </c>
      <c r="D54" s="8" t="s">
        <v>138</v>
      </c>
      <c r="E54" s="8" t="s">
        <v>16</v>
      </c>
      <c r="F54" s="8" t="s">
        <v>139</v>
      </c>
      <c r="G54" s="9">
        <v>66.3</v>
      </c>
      <c r="H54" s="10">
        <f t="shared" ref="H54:H64" si="12">ROUND(G54*0.4,2)</f>
        <v>26.52</v>
      </c>
      <c r="I54" s="12">
        <v>77.78</v>
      </c>
      <c r="J54" s="12">
        <f t="shared" ref="J54:J64" si="13">ROUND((I54*0.6),2)</f>
        <v>46.67</v>
      </c>
      <c r="K54" s="13">
        <f t="shared" ref="K54:K64" si="14">ROUND(H54+J54,2)</f>
        <v>73.19</v>
      </c>
      <c r="L54" s="12">
        <v>1</v>
      </c>
      <c r="N54" s="14"/>
    </row>
    <row r="55" s="2" customFormat="1" ht="30" customHeight="1" spans="1:14">
      <c r="A55" s="8">
        <v>53</v>
      </c>
      <c r="B55" s="8" t="s">
        <v>140</v>
      </c>
      <c r="C55" s="8" t="s">
        <v>19</v>
      </c>
      <c r="D55" s="8" t="s">
        <v>141</v>
      </c>
      <c r="E55" s="8" t="s">
        <v>16</v>
      </c>
      <c r="F55" s="8" t="s">
        <v>139</v>
      </c>
      <c r="G55" s="9">
        <v>63.5</v>
      </c>
      <c r="H55" s="10">
        <f t="shared" si="12"/>
        <v>25.4</v>
      </c>
      <c r="I55" s="12">
        <v>79.52</v>
      </c>
      <c r="J55" s="12">
        <f t="shared" si="13"/>
        <v>47.71</v>
      </c>
      <c r="K55" s="13">
        <f t="shared" si="14"/>
        <v>73.11</v>
      </c>
      <c r="L55" s="12">
        <v>2</v>
      </c>
      <c r="N55" s="14"/>
    </row>
    <row r="56" s="2" customFormat="1" ht="30" customHeight="1" spans="1:14">
      <c r="A56" s="8">
        <v>54</v>
      </c>
      <c r="B56" s="8" t="s">
        <v>142</v>
      </c>
      <c r="C56" s="8" t="s">
        <v>19</v>
      </c>
      <c r="D56" s="8" t="s">
        <v>143</v>
      </c>
      <c r="E56" s="8" t="s">
        <v>16</v>
      </c>
      <c r="F56" s="8" t="s">
        <v>144</v>
      </c>
      <c r="G56" s="9">
        <v>65.7</v>
      </c>
      <c r="H56" s="10">
        <f t="shared" si="12"/>
        <v>26.28</v>
      </c>
      <c r="I56" s="12">
        <v>85.32</v>
      </c>
      <c r="J56" s="12">
        <f t="shared" si="13"/>
        <v>51.19</v>
      </c>
      <c r="K56" s="13">
        <f t="shared" si="14"/>
        <v>77.47</v>
      </c>
      <c r="L56" s="12">
        <v>1</v>
      </c>
      <c r="N56" s="14"/>
    </row>
    <row r="57" s="2" customFormat="1" ht="30" customHeight="1" spans="1:14">
      <c r="A57" s="8">
        <v>55</v>
      </c>
      <c r="B57" s="8" t="s">
        <v>145</v>
      </c>
      <c r="C57" s="8" t="s">
        <v>14</v>
      </c>
      <c r="D57" s="8" t="s">
        <v>146</v>
      </c>
      <c r="E57" s="8" t="s">
        <v>16</v>
      </c>
      <c r="F57" s="8" t="s">
        <v>144</v>
      </c>
      <c r="G57" s="9">
        <v>68.3</v>
      </c>
      <c r="H57" s="10">
        <f t="shared" si="12"/>
        <v>27.32</v>
      </c>
      <c r="I57" s="12">
        <v>83.44</v>
      </c>
      <c r="J57" s="12">
        <f t="shared" si="13"/>
        <v>50.06</v>
      </c>
      <c r="K57" s="13">
        <f t="shared" si="14"/>
        <v>77.38</v>
      </c>
      <c r="L57" s="12">
        <v>2</v>
      </c>
      <c r="N57" s="14"/>
    </row>
    <row r="58" s="2" customFormat="1" ht="30" customHeight="1" spans="1:14">
      <c r="A58" s="8">
        <v>56</v>
      </c>
      <c r="B58" s="8" t="s">
        <v>147</v>
      </c>
      <c r="C58" s="8" t="s">
        <v>19</v>
      </c>
      <c r="D58" s="8" t="s">
        <v>148</v>
      </c>
      <c r="E58" s="8" t="s">
        <v>16</v>
      </c>
      <c r="F58" s="8" t="s">
        <v>144</v>
      </c>
      <c r="G58" s="9">
        <v>64.5</v>
      </c>
      <c r="H58" s="10">
        <f t="shared" si="12"/>
        <v>25.8</v>
      </c>
      <c r="I58" s="12">
        <v>82.34</v>
      </c>
      <c r="J58" s="10">
        <f t="shared" si="13"/>
        <v>49.4</v>
      </c>
      <c r="K58" s="13">
        <f t="shared" si="14"/>
        <v>75.2</v>
      </c>
      <c r="L58" s="12">
        <v>3</v>
      </c>
      <c r="N58" s="14"/>
    </row>
    <row r="59" s="2" customFormat="1" ht="30" customHeight="1" spans="1:14">
      <c r="A59" s="8">
        <v>57</v>
      </c>
      <c r="B59" s="8" t="s">
        <v>149</v>
      </c>
      <c r="C59" s="8" t="s">
        <v>19</v>
      </c>
      <c r="D59" s="8" t="s">
        <v>150</v>
      </c>
      <c r="E59" s="8" t="s">
        <v>151</v>
      </c>
      <c r="F59" s="8" t="s">
        <v>152</v>
      </c>
      <c r="G59" s="9">
        <v>70.6</v>
      </c>
      <c r="H59" s="10">
        <f t="shared" si="12"/>
        <v>28.24</v>
      </c>
      <c r="I59" s="12">
        <v>79.34</v>
      </c>
      <c r="J59" s="12">
        <f t="shared" si="13"/>
        <v>47.6</v>
      </c>
      <c r="K59" s="13">
        <f t="shared" si="14"/>
        <v>75.84</v>
      </c>
      <c r="L59" s="12">
        <v>1</v>
      </c>
      <c r="N59" s="14"/>
    </row>
    <row r="60" s="2" customFormat="1" ht="30" customHeight="1" spans="1:14">
      <c r="A60" s="8">
        <v>58</v>
      </c>
      <c r="B60" s="8" t="s">
        <v>153</v>
      </c>
      <c r="C60" s="8" t="s">
        <v>19</v>
      </c>
      <c r="D60" s="8" t="s">
        <v>154</v>
      </c>
      <c r="E60" s="8" t="s">
        <v>151</v>
      </c>
      <c r="F60" s="8" t="s">
        <v>152</v>
      </c>
      <c r="G60" s="9">
        <v>69.5</v>
      </c>
      <c r="H60" s="10">
        <f t="shared" si="12"/>
        <v>27.8</v>
      </c>
      <c r="I60" s="12">
        <v>79.04</v>
      </c>
      <c r="J60" s="12">
        <f t="shared" si="13"/>
        <v>47.42</v>
      </c>
      <c r="K60" s="13">
        <f t="shared" si="14"/>
        <v>75.22</v>
      </c>
      <c r="L60" s="12">
        <v>2</v>
      </c>
      <c r="N60" s="14"/>
    </row>
    <row r="61" s="2" customFormat="1" ht="30" customHeight="1" spans="1:14">
      <c r="A61" s="8">
        <v>59</v>
      </c>
      <c r="B61" s="8" t="s">
        <v>155</v>
      </c>
      <c r="C61" s="8" t="s">
        <v>14</v>
      </c>
      <c r="D61" s="8" t="s">
        <v>156</v>
      </c>
      <c r="E61" s="8" t="s">
        <v>151</v>
      </c>
      <c r="F61" s="8" t="s">
        <v>152</v>
      </c>
      <c r="G61" s="9">
        <v>70.6</v>
      </c>
      <c r="H61" s="10">
        <f t="shared" si="12"/>
        <v>28.24</v>
      </c>
      <c r="I61" s="12" t="s">
        <v>23</v>
      </c>
      <c r="J61" s="12" t="s">
        <v>23</v>
      </c>
      <c r="K61" s="13">
        <f>H61</f>
        <v>28.24</v>
      </c>
      <c r="L61" s="12">
        <v>3</v>
      </c>
      <c r="N61" s="14"/>
    </row>
    <row r="62" s="2" customFormat="1" ht="30" customHeight="1" spans="1:14">
      <c r="A62" s="8">
        <v>60</v>
      </c>
      <c r="B62" s="8" t="s">
        <v>157</v>
      </c>
      <c r="C62" s="8" t="s">
        <v>19</v>
      </c>
      <c r="D62" s="8" t="s">
        <v>158</v>
      </c>
      <c r="E62" s="8" t="s">
        <v>151</v>
      </c>
      <c r="F62" s="8" t="s">
        <v>159</v>
      </c>
      <c r="G62" s="9">
        <v>79.4</v>
      </c>
      <c r="H62" s="10">
        <f t="shared" si="12"/>
        <v>31.76</v>
      </c>
      <c r="I62" s="10">
        <v>86.3</v>
      </c>
      <c r="J62" s="12">
        <f t="shared" si="13"/>
        <v>51.78</v>
      </c>
      <c r="K62" s="13">
        <f t="shared" si="14"/>
        <v>83.54</v>
      </c>
      <c r="L62" s="12">
        <v>1</v>
      </c>
      <c r="N62" s="14"/>
    </row>
    <row r="63" s="2" customFormat="1" ht="30" customHeight="1" spans="1:14">
      <c r="A63" s="8">
        <v>61</v>
      </c>
      <c r="B63" s="8" t="s">
        <v>160</v>
      </c>
      <c r="C63" s="8" t="s">
        <v>19</v>
      </c>
      <c r="D63" s="8" t="s">
        <v>161</v>
      </c>
      <c r="E63" s="8" t="s">
        <v>151</v>
      </c>
      <c r="F63" s="8" t="s">
        <v>159</v>
      </c>
      <c r="G63" s="9">
        <v>77.1</v>
      </c>
      <c r="H63" s="10">
        <f t="shared" si="12"/>
        <v>30.84</v>
      </c>
      <c r="I63" s="12">
        <v>80.44</v>
      </c>
      <c r="J63" s="12">
        <f t="shared" si="13"/>
        <v>48.26</v>
      </c>
      <c r="K63" s="13">
        <f t="shared" si="14"/>
        <v>79.1</v>
      </c>
      <c r="L63" s="12">
        <v>2</v>
      </c>
      <c r="N63" s="14"/>
    </row>
    <row r="64" s="2" customFormat="1" ht="30" customHeight="1" spans="1:14">
      <c r="A64" s="8">
        <v>62</v>
      </c>
      <c r="B64" s="8" t="s">
        <v>162</v>
      </c>
      <c r="C64" s="8" t="s">
        <v>14</v>
      </c>
      <c r="D64" s="8" t="s">
        <v>163</v>
      </c>
      <c r="E64" s="8" t="s">
        <v>151</v>
      </c>
      <c r="F64" s="8" t="s">
        <v>159</v>
      </c>
      <c r="G64" s="9">
        <v>77.4</v>
      </c>
      <c r="H64" s="10">
        <f t="shared" si="12"/>
        <v>30.96</v>
      </c>
      <c r="I64" s="10">
        <v>73</v>
      </c>
      <c r="J64" s="12">
        <f t="shared" si="13"/>
        <v>43.8</v>
      </c>
      <c r="K64" s="13">
        <f t="shared" si="14"/>
        <v>74.76</v>
      </c>
      <c r="L64" s="12">
        <v>3</v>
      </c>
      <c r="N64" s="14"/>
    </row>
    <row r="65" s="2" customFormat="1" ht="30" customHeight="1" spans="1:14">
      <c r="A65" s="8">
        <v>63</v>
      </c>
      <c r="B65" s="8" t="s">
        <v>164</v>
      </c>
      <c r="C65" s="11" t="s">
        <v>14</v>
      </c>
      <c r="D65" s="8" t="s">
        <v>165</v>
      </c>
      <c r="E65" s="11" t="s">
        <v>166</v>
      </c>
      <c r="F65" s="11" t="s">
        <v>167</v>
      </c>
      <c r="G65" s="12" t="s">
        <v>49</v>
      </c>
      <c r="H65" s="12" t="s">
        <v>49</v>
      </c>
      <c r="I65" s="10">
        <v>80.3</v>
      </c>
      <c r="J65" s="10" t="s">
        <v>49</v>
      </c>
      <c r="K65" s="13">
        <f>I65</f>
        <v>80.3</v>
      </c>
      <c r="L65" s="12">
        <v>1</v>
      </c>
      <c r="N65" s="14"/>
    </row>
    <row r="66" s="2" customFormat="1" ht="30" customHeight="1" spans="1:14">
      <c r="A66" s="8">
        <v>64</v>
      </c>
      <c r="B66" s="8" t="s">
        <v>168</v>
      </c>
      <c r="C66" s="11" t="s">
        <v>14</v>
      </c>
      <c r="D66" s="8" t="s">
        <v>169</v>
      </c>
      <c r="E66" s="11" t="s">
        <v>166</v>
      </c>
      <c r="F66" s="11" t="s">
        <v>167</v>
      </c>
      <c r="G66" s="12" t="s">
        <v>49</v>
      </c>
      <c r="H66" s="12" t="s">
        <v>49</v>
      </c>
      <c r="I66" s="10">
        <v>71.9</v>
      </c>
      <c r="J66" s="10" t="s">
        <v>49</v>
      </c>
      <c r="K66" s="13">
        <f>I66</f>
        <v>71.9</v>
      </c>
      <c r="L66" s="12">
        <v>2</v>
      </c>
      <c r="N66" s="14"/>
    </row>
    <row r="67" s="2" customFormat="1" ht="30" customHeight="1" spans="1:14">
      <c r="A67" s="8">
        <v>65</v>
      </c>
      <c r="B67" s="8" t="s">
        <v>28</v>
      </c>
      <c r="C67" s="11" t="s">
        <v>14</v>
      </c>
      <c r="D67" s="8" t="s">
        <v>170</v>
      </c>
      <c r="E67" s="11" t="s">
        <v>166</v>
      </c>
      <c r="F67" s="11" t="s">
        <v>167</v>
      </c>
      <c r="G67" s="12" t="s">
        <v>49</v>
      </c>
      <c r="H67" s="12" t="s">
        <v>49</v>
      </c>
      <c r="I67" s="12" t="s">
        <v>171</v>
      </c>
      <c r="J67" s="12" t="s">
        <v>171</v>
      </c>
      <c r="K67" s="13">
        <v>0</v>
      </c>
      <c r="L67" s="12">
        <v>3</v>
      </c>
      <c r="N67" s="14"/>
    </row>
    <row r="68" ht="39" customHeight="1" spans="1:12">
      <c r="A68" s="15" t="s">
        <v>172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</row>
  </sheetData>
  <mergeCells count="2">
    <mergeCell ref="A1:L1"/>
    <mergeCell ref="A68:L6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陈裘燕</cp:lastModifiedBy>
  <dcterms:created xsi:type="dcterms:W3CDTF">2023-07-22T04:59:00Z</dcterms:created>
  <dcterms:modified xsi:type="dcterms:W3CDTF">2023-07-22T05:32:57Z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A29F80EB1D78465C9B69C1868B718A5A_11</vt:lpwstr>
  </property>
  <property fmtid="{D5CDD505-2E9C-101B-9397-08002B2CF9AE}" pid="3" name="KSOProductBuildVer">
    <vt:lpwstr>2052-11.1.0.14235</vt:lpwstr>
  </property>
</Properties>
</file>